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<sst xmlns="http://schemas.openxmlformats.org/spreadsheetml/2006/main" count="20" uniqueCount="18">
  <si>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x/mm</t>
  </si>
  <si>
    <t>f/mm</t>
  </si>
  <si>
    <t>y = f/mm</t>
  </si>
  <si>
    <t>THE DISTANCE (X) BETWEEN THE END OF REAR THREAD AND THE FOCAL PLANE</t>
  </si>
  <si>
    <t>Measured</t>
  </si>
  <si>
    <t xml:space="preserve"> values</t>
  </si>
  <si>
    <t>Values by regression</t>
  </si>
  <si>
    <t>Distance</t>
  </si>
  <si>
    <t>y = f (equivalent)/mm</t>
  </si>
  <si>
    <t>Specific value to be calculated by regression (insert x value in yellow box and obtain f value)</t>
  </si>
  <si>
    <r>
      <t>D</t>
    </r>
    <r>
      <rPr>
        <sz val="9"/>
        <rFont val="Arial"/>
        <family val="2"/>
      </rPr>
      <t>=180 mm</t>
    </r>
  </si>
  <si>
    <r>
      <t>Focal ratio (</t>
    </r>
    <r>
      <rPr>
        <i/>
        <sz val="10"/>
        <rFont val="Arial"/>
        <family val="2"/>
      </rPr>
      <t xml:space="preserve"> f </t>
    </r>
    <r>
      <rPr>
        <sz val="10"/>
        <rFont val="Arial"/>
        <family val="0"/>
      </rPr>
      <t xml:space="preserve">/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) for:</t>
    </r>
  </si>
  <si>
    <t>(D=180 mm)</t>
  </si>
  <si>
    <r>
      <t>f</t>
    </r>
    <r>
      <rPr>
        <sz val="10"/>
        <rFont val="Arial"/>
        <family val="0"/>
      </rPr>
      <t xml:space="preserve"> / </t>
    </r>
    <r>
      <rPr>
        <i/>
        <sz val="10"/>
        <rFont val="Arial"/>
        <family val="2"/>
      </rPr>
      <t>D</t>
    </r>
  </si>
  <si>
    <r>
      <t>VARIATION OF FOCAL LENGHT OF A MAKSUTOV-CASSEGRAIN TELESCOPE, AS A FUNCTION OF</t>
    </r>
    <r>
      <rPr>
        <b/>
        <sz val="13.5"/>
        <rFont val="Arial"/>
        <family val="2"/>
      </rPr>
      <t xml:space="preserve"> </t>
    </r>
  </si>
  <si>
    <r>
      <t>D</t>
    </r>
    <r>
      <rPr>
        <sz val="9"/>
        <rFont val="Arial"/>
        <family val="2"/>
      </rPr>
      <t>=178 mm</t>
    </r>
  </si>
  <si>
    <t>Version 2.0</t>
  </si>
  <si>
    <t>By Guilherme de Almeida 2009,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</si>
</sst>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1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sz val="9.5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ahoma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Tahoma"/>
      <family val="0"/>
    </font>
    <font>
      <i/>
      <sz val="9"/>
      <color indexed="8"/>
      <name val="Tahoma"/>
      <family val="0"/>
    </font>
    <font>
      <sz val="8"/>
      <color indexed="8"/>
      <name val="Tahoma"/>
      <family val="0"/>
    </font>
    <font>
      <b/>
      <sz val="11"/>
      <color indexed="4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8" fillId="5" borderId="8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9" xfId="0" applyBorder="1" applyAlignment="1">
      <alignment/>
    </xf>
    <xf numFmtId="0" fontId="8" fillId="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5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2" borderId="21" xfId="0" applyFill="1" applyBorder="1" applyAlignment="1">
      <alignment/>
    </xf>
    <xf numFmtId="2" fontId="0" fillId="7" borderId="22" xfId="0" applyNumberFormat="1" applyFill="1" applyBorder="1" applyAlignment="1">
      <alignment horizontal="right"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8" borderId="25" xfId="0" applyFill="1" applyBorder="1" applyAlignment="1">
      <alignment horizontal="center"/>
    </xf>
    <xf numFmtId="0" fontId="0" fillId="9" borderId="22" xfId="0" applyFill="1" applyBorder="1" applyAlignment="1">
      <alignment/>
    </xf>
    <xf numFmtId="164" fontId="0" fillId="7" borderId="26" xfId="0" applyNumberForma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4" borderId="28" xfId="0" applyNumberFormat="1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0" fillId="7" borderId="28" xfId="0" applyFill="1" applyBorder="1" applyAlignment="1">
      <alignment/>
    </xf>
    <xf numFmtId="0" fontId="13" fillId="3" borderId="28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6" fillId="5" borderId="9" xfId="0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2" borderId="33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34" xfId="0" applyFill="1" applyBorder="1" applyAlignment="1">
      <alignment horizontal="right"/>
    </xf>
    <xf numFmtId="0" fontId="0" fillId="4" borderId="35" xfId="0" applyFill="1" applyBorder="1" applyAlignment="1">
      <alignment horizontal="right"/>
    </xf>
    <xf numFmtId="0" fontId="5" fillId="2" borderId="33" xfId="0" applyFont="1" applyFill="1" applyBorder="1" applyAlignment="1">
      <alignment/>
    </xf>
    <xf numFmtId="0" fontId="0" fillId="6" borderId="36" xfId="0" applyFill="1" applyBorder="1" applyAlignment="1">
      <alignment/>
    </xf>
    <xf numFmtId="0" fontId="0" fillId="0" borderId="36" xfId="0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8" fillId="5" borderId="38" xfId="0" applyFont="1" applyFill="1" applyBorder="1" applyAlignment="1">
      <alignment/>
    </xf>
    <xf numFmtId="0" fontId="8" fillId="5" borderId="39" xfId="0" applyFont="1" applyFill="1" applyBorder="1" applyAlignment="1">
      <alignment/>
    </xf>
    <xf numFmtId="0" fontId="0" fillId="6" borderId="2" xfId="0" applyFill="1" applyBorder="1" applyAlignment="1">
      <alignment/>
    </xf>
    <xf numFmtId="0" fontId="15" fillId="0" borderId="3" xfId="0" applyFont="1" applyBorder="1" applyAlignment="1">
      <alignment/>
    </xf>
    <xf numFmtId="2" fontId="0" fillId="3" borderId="3" xfId="0" applyNumberForma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Equivalent focal lenght as a function of X distance between the end of the rear thread and the focal plane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"/>
          <c:w val="0.7347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v>lolo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Sheet1!$B$7:$B$10</c:f>
              <c:numCache/>
            </c:numRef>
          </c:xVal>
          <c:yVal>
            <c:numRef>
              <c:f>Sheet1!$C$7:$C$10</c:f>
              <c:numCache/>
            </c:numRef>
          </c:yVal>
          <c:smooth val="0"/>
        </c:ser>
        <c:axId val="49217744"/>
        <c:axId val="40306513"/>
      </c:scatterChart>
      <c:valAx>
        <c:axId val="492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Distance x in mm</a:t>
                </a:r>
              </a:p>
            </c:rich>
          </c:tx>
          <c:layout>
            <c:manualLayout>
              <c:xMode val="factor"/>
              <c:yMode val="factor"/>
              <c:x val="0.000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40306513"/>
        <c:crosses val="autoZero"/>
        <c:crossBetween val="midCat"/>
        <c:dispUnits/>
      </c:valAx>
      <c:valAx>
        <c:axId val="40306513"/>
        <c:scaling>
          <c:orientation val="minMax"/>
          <c:max val="34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Equivalent focal lenght in millimeters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49217744"/>
        <c:crosses val="autoZero"/>
        <c:crossBetween val="midCat"/>
        <c:dispUnits/>
        <c:majorUnit val="100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0.198</cdr:y>
    </cdr:from>
    <cdr:to>
      <cdr:x>0.68225</cdr:x>
      <cdr:y>0.2565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876300"/>
          <a:ext cx="2886075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Maksutov-Cassegrain Intes-Micro Alter M715</a:t>
          </a:r>
        </a:p>
      </cdr:txBody>
    </cdr:sp>
  </cdr:relSizeAnchor>
  <cdr:relSizeAnchor xmlns:cdr="http://schemas.openxmlformats.org/drawingml/2006/chartDrawing">
    <cdr:from>
      <cdr:x>0.58325</cdr:x>
      <cdr:y>0.50125</cdr:y>
    </cdr:from>
    <cdr:to>
      <cdr:x>0.9995</cdr:x>
      <cdr:y>0.7685</cdr:y>
    </cdr:to>
    <cdr:grpSp>
      <cdr:nvGrpSpPr>
        <cdr:cNvPr id="2" name="Group 208"/>
        <cdr:cNvGrpSpPr>
          <a:grpSpLocks/>
        </cdr:cNvGrpSpPr>
      </cdr:nvGrpSpPr>
      <cdr:grpSpPr>
        <a:xfrm>
          <a:off x="3590925" y="2228850"/>
          <a:ext cx="2562225" cy="1190625"/>
          <a:chOff x="5539" y="5957"/>
          <a:chExt cx="3923" cy="1854"/>
        </a:xfrm>
        <a:solidFill>
          <a:srgbClr val="FFFFFF"/>
        </a:solidFill>
      </cdr:grpSpPr>
      <cdr:sp>
        <cdr:nvSpPr>
          <cdr:cNvPr id="3" name="AutoShape 209"/>
          <cdr:cNvSpPr>
            <a:spLocks/>
          </cdr:cNvSpPr>
        </cdr:nvSpPr>
        <cdr:spPr>
          <a:xfrm>
            <a:off x="5633" y="6108"/>
            <a:ext cx="2246" cy="110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210"/>
          <cdr:cNvSpPr>
            <a:spLocks/>
          </cdr:cNvSpPr>
        </cdr:nvSpPr>
        <cdr:spPr>
          <a:xfrm>
            <a:off x="5539" y="6108"/>
            <a:ext cx="94" cy="110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211"/>
          <cdr:cNvSpPr>
            <a:spLocks/>
          </cdr:cNvSpPr>
        </cdr:nvSpPr>
        <cdr:spPr>
          <a:xfrm>
            <a:off x="7879" y="6108"/>
            <a:ext cx="94" cy="110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212"/>
          <cdr:cNvSpPr>
            <a:spLocks/>
          </cdr:cNvSpPr>
        </cdr:nvSpPr>
        <cdr:spPr>
          <a:xfrm>
            <a:off x="7974" y="6406"/>
            <a:ext cx="46" cy="49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213"/>
          <cdr:cNvSpPr>
            <a:spLocks noChangeAspect="1"/>
          </cdr:cNvSpPr>
        </cdr:nvSpPr>
        <cdr:spPr>
          <a:xfrm rot="16200000">
            <a:off x="8031" y="6429"/>
            <a:ext cx="85" cy="447"/>
          </a:xfrm>
          <a:prstGeom prst="trapezoid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214"/>
          <cdr:cNvSpPr>
            <a:spLocks/>
          </cdr:cNvSpPr>
        </cdr:nvSpPr>
        <cdr:spPr>
          <a:xfrm>
            <a:off x="8103" y="6521"/>
            <a:ext cx="99" cy="276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grpSp>
        <cdr:nvGrpSpPr>
          <cdr:cNvPr id="9" name="Group 215"/>
          <cdr:cNvGrpSpPr>
            <a:grpSpLocks/>
          </cdr:cNvGrpSpPr>
        </cdr:nvGrpSpPr>
        <cdr:grpSpPr>
          <a:xfrm>
            <a:off x="5867" y="7210"/>
            <a:ext cx="1769" cy="109"/>
            <a:chOff x="3243" y="4297"/>
            <a:chExt cx="2071" cy="187"/>
          </a:xfrm>
          <a:solidFill>
            <a:srgbClr val="FFFFFF"/>
          </a:solidFill>
        </cdr:grpSpPr>
        <cdr:sp>
          <cdr:nvSpPr>
            <cdr:cNvPr id="10" name="AutoShape 216"/>
            <cdr:cNvSpPr>
              <a:spLocks/>
            </cdr:cNvSpPr>
          </cdr:nvSpPr>
          <cdr:spPr>
            <a:xfrm>
              <a:off x="3414" y="4297"/>
              <a:ext cx="1710" cy="18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1" name="AutoShape 217"/>
            <cdr:cNvSpPr>
              <a:spLocks noChangeAspect="1"/>
            </cdr:cNvSpPr>
          </cdr:nvSpPr>
          <cdr:spPr>
            <a:xfrm flipH="1" flipV="1">
              <a:off x="3243" y="4297"/>
              <a:ext cx="181" cy="181"/>
            </a:xfrm>
            <a:prstGeom prst="rt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2" name="AutoShape 218"/>
            <cdr:cNvSpPr>
              <a:spLocks noChangeAspect="1"/>
            </cdr:cNvSpPr>
          </cdr:nvSpPr>
          <cdr:spPr>
            <a:xfrm flipV="1">
              <a:off x="5127" y="4297"/>
              <a:ext cx="187" cy="187"/>
            </a:xfrm>
            <a:prstGeom prst="rt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13" name="Group 219"/>
          <cdr:cNvGrpSpPr>
            <a:grpSpLocks/>
          </cdr:cNvGrpSpPr>
        </cdr:nvGrpSpPr>
        <cdr:grpSpPr>
          <a:xfrm>
            <a:off x="6722" y="5957"/>
            <a:ext cx="690" cy="144"/>
            <a:chOff x="4155" y="2478"/>
            <a:chExt cx="840" cy="188"/>
          </a:xfrm>
          <a:solidFill>
            <a:srgbClr val="FFFFFF"/>
          </a:solidFill>
        </cdr:grpSpPr>
        <cdr:sp>
          <cdr:nvSpPr>
            <cdr:cNvPr id="14" name="AutoShape 220"/>
            <cdr:cNvSpPr>
              <a:spLocks/>
            </cdr:cNvSpPr>
          </cdr:nvSpPr>
          <cdr:spPr>
            <a:xfrm flipV="1">
              <a:off x="4185" y="2478"/>
              <a:ext cx="1" cy="179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AutoShape 221"/>
            <cdr:cNvSpPr>
              <a:spLocks/>
            </cdr:cNvSpPr>
          </cdr:nvSpPr>
          <cdr:spPr>
            <a:xfrm>
              <a:off x="4155" y="2493"/>
              <a:ext cx="700" cy="1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AutoShape 222"/>
            <cdr:cNvSpPr>
              <a:spLocks/>
            </cdr:cNvSpPr>
          </cdr:nvSpPr>
          <cdr:spPr>
            <a:xfrm>
              <a:off x="4840" y="2493"/>
              <a:ext cx="155" cy="173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18" name="AutoShape 224"/>
          <cdr:cNvSpPr>
            <a:spLocks/>
          </cdr:cNvSpPr>
        </cdr:nvSpPr>
        <cdr:spPr>
          <a:xfrm>
            <a:off x="8202" y="6754"/>
            <a:ext cx="0" cy="62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AutoShape 225"/>
          <cdr:cNvSpPr>
            <a:spLocks/>
          </cdr:cNvSpPr>
        </cdr:nvSpPr>
        <cdr:spPr>
          <a:xfrm>
            <a:off x="8584" y="6910"/>
            <a:ext cx="0" cy="47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AutoShape 226"/>
          <cdr:cNvSpPr>
            <a:spLocks/>
          </cdr:cNvSpPr>
        </cdr:nvSpPr>
        <cdr:spPr>
          <a:xfrm>
            <a:off x="8584" y="6457"/>
            <a:ext cx="0" cy="41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AutoShape 227"/>
          <cdr:cNvSpPr>
            <a:spLocks/>
          </cdr:cNvSpPr>
        </cdr:nvSpPr>
        <cdr:spPr>
          <a:xfrm>
            <a:off x="8202" y="7387"/>
            <a:ext cx="39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229"/>
          <cdr:cNvSpPr>
            <a:spLocks/>
          </cdr:cNvSpPr>
        </cdr:nvSpPr>
        <cdr:spPr>
          <a:xfrm flipH="1">
            <a:off x="8632" y="6317"/>
            <a:ext cx="296" cy="2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11</xdr:row>
      <xdr:rowOff>161925</xdr:rowOff>
    </xdr:from>
    <xdr:to>
      <xdr:col>13</xdr:col>
      <xdr:colOff>9525</xdr:colOff>
      <xdr:row>39</xdr:row>
      <xdr:rowOff>76200</xdr:rowOff>
    </xdr:to>
    <xdr:graphicFrame>
      <xdr:nvGraphicFramePr>
        <xdr:cNvPr id="1" name="Chart 2"/>
        <xdr:cNvGraphicFramePr/>
      </xdr:nvGraphicFramePr>
      <xdr:xfrm>
        <a:off x="2486025" y="2247900"/>
        <a:ext cx="6162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5.7109375" style="0" customWidth="1"/>
    <col min="2" max="2" width="9.28125" style="0" customWidth="1"/>
    <col min="3" max="3" width="13.140625" style="0" customWidth="1"/>
    <col min="8" max="8" width="15.421875" style="0" customWidth="1"/>
    <col min="11" max="11" width="10.140625" style="0" customWidth="1"/>
    <col min="13" max="13" width="11.8515625" style="0" customWidth="1"/>
    <col min="14" max="14" width="8.421875" style="0" customWidth="1"/>
  </cols>
  <sheetData>
    <row r="1" spans="1:14" ht="18.75" thickTop="1">
      <c r="A1" s="15"/>
      <c r="B1" s="50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62"/>
    </row>
    <row r="2" spans="1:14" ht="18.75" thickBot="1">
      <c r="A2" s="17"/>
      <c r="B2" s="51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63"/>
    </row>
    <row r="3" spans="1:14" ht="18">
      <c r="A3" s="17"/>
      <c r="B3" s="52"/>
      <c r="C3" s="1"/>
      <c r="D3" s="1"/>
      <c r="E3" s="1"/>
      <c r="F3" s="1"/>
      <c r="G3" s="1"/>
      <c r="H3" s="67" t="s">
        <v>16</v>
      </c>
      <c r="I3" s="49"/>
      <c r="J3" s="1"/>
      <c r="K3" s="29" t="s">
        <v>17</v>
      </c>
      <c r="L3" s="1"/>
      <c r="M3" s="1"/>
      <c r="N3" s="18"/>
    </row>
    <row r="4" spans="1:14" ht="13.5" thickBot="1">
      <c r="A4" s="17"/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8"/>
    </row>
    <row r="5" spans="1:14" ht="13.5" thickBot="1">
      <c r="A5" s="17"/>
      <c r="B5" s="53" t="s">
        <v>4</v>
      </c>
      <c r="C5" s="3" t="s">
        <v>5</v>
      </c>
      <c r="D5" s="1"/>
      <c r="E5" s="24" t="s">
        <v>9</v>
      </c>
      <c r="F5" s="25"/>
      <c r="G5" s="25"/>
      <c r="H5" s="25"/>
      <c r="I5" s="25"/>
      <c r="J5" s="25"/>
      <c r="K5" s="25"/>
      <c r="L5" s="25"/>
      <c r="M5" s="26"/>
      <c r="N5" s="18"/>
    </row>
    <row r="6" spans="1:17" ht="12.75">
      <c r="A6" s="17"/>
      <c r="B6" s="54" t="s">
        <v>0</v>
      </c>
      <c r="C6" s="4" t="s">
        <v>1</v>
      </c>
      <c r="D6" s="1"/>
      <c r="E6" s="33" t="s">
        <v>7</v>
      </c>
      <c r="F6" s="34" t="s">
        <v>0</v>
      </c>
      <c r="G6" s="40"/>
      <c r="H6" s="22" t="s">
        <v>8</v>
      </c>
      <c r="I6" s="23"/>
      <c r="J6" s="40"/>
      <c r="K6" s="21" t="s">
        <v>11</v>
      </c>
      <c r="L6" s="22"/>
      <c r="M6" s="64"/>
      <c r="N6" s="18"/>
      <c r="Q6" s="30"/>
    </row>
    <row r="7" spans="1:14" ht="12.75">
      <c r="A7" s="17"/>
      <c r="B7" s="55">
        <v>50</v>
      </c>
      <c r="C7" s="5">
        <v>2449.32</v>
      </c>
      <c r="D7" s="1"/>
      <c r="E7" s="8"/>
      <c r="F7" s="2"/>
      <c r="G7" s="2"/>
      <c r="H7" s="2"/>
      <c r="I7" s="2"/>
      <c r="J7" s="2"/>
      <c r="K7" s="39" t="s">
        <v>10</v>
      </c>
      <c r="L7" s="38"/>
      <c r="M7" s="65" t="s">
        <v>15</v>
      </c>
      <c r="N7" s="18"/>
    </row>
    <row r="8" spans="1:14" ht="12.75">
      <c r="A8" s="17"/>
      <c r="B8" s="55">
        <v>117</v>
      </c>
      <c r="C8" s="5">
        <v>2686.35</v>
      </c>
      <c r="D8" s="1"/>
      <c r="E8" s="35">
        <v>70</v>
      </c>
      <c r="F8" s="36"/>
      <c r="G8" s="14"/>
      <c r="H8" s="37">
        <f>E8*3.9324+2242.6</f>
        <v>2517.868</v>
      </c>
      <c r="I8" s="32"/>
      <c r="J8" s="2"/>
      <c r="K8" s="48">
        <f>H8/180</f>
        <v>13.988155555555554</v>
      </c>
      <c r="L8" s="2"/>
      <c r="M8" s="66">
        <f>H8/178</f>
        <v>14.145325842696629</v>
      </c>
      <c r="N8" s="18"/>
    </row>
    <row r="9" spans="1:14" ht="12.75">
      <c r="A9" s="17"/>
      <c r="B9" s="55">
        <v>168</v>
      </c>
      <c r="C9" s="5">
        <v>2904.67</v>
      </c>
      <c r="D9" s="1"/>
      <c r="E9" s="8"/>
      <c r="F9" s="2"/>
      <c r="G9" s="2"/>
      <c r="H9" s="2"/>
      <c r="I9" s="2"/>
      <c r="J9" s="2"/>
      <c r="K9" s="2"/>
      <c r="L9" s="2"/>
      <c r="M9" s="9"/>
      <c r="N9" s="18"/>
    </row>
    <row r="10" spans="1:14" ht="15.75" thickBot="1">
      <c r="A10" s="17"/>
      <c r="B10" s="56">
        <v>243</v>
      </c>
      <c r="C10" s="6">
        <v>3202.96</v>
      </c>
      <c r="D10" s="1"/>
      <c r="E10" s="10"/>
      <c r="F10" s="11"/>
      <c r="G10" s="11"/>
      <c r="H10" s="11"/>
      <c r="I10" s="11"/>
      <c r="J10" s="11"/>
      <c r="K10" s="28"/>
      <c r="L10" s="11"/>
      <c r="M10" s="12"/>
      <c r="N10" s="18"/>
    </row>
    <row r="11" spans="1:14" ht="15">
      <c r="A11" s="17"/>
      <c r="B11" s="17"/>
      <c r="C11" s="1"/>
      <c r="D11" s="1"/>
      <c r="E11" s="1"/>
      <c r="F11" s="1"/>
      <c r="G11" s="1"/>
      <c r="H11" s="1"/>
      <c r="I11" s="1"/>
      <c r="J11" s="1"/>
      <c r="K11" s="29"/>
      <c r="L11" s="27"/>
      <c r="M11" s="1"/>
      <c r="N11" s="18"/>
    </row>
    <row r="12" spans="1:14" ht="13.5" thickBot="1">
      <c r="A12" s="17"/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8"/>
    </row>
    <row r="13" spans="1:14" ht="12.75">
      <c r="A13" s="17"/>
      <c r="B13" s="57" t="s">
        <v>6</v>
      </c>
      <c r="C13" s="31"/>
      <c r="D13" s="7"/>
      <c r="E13" s="1"/>
      <c r="F13" s="1"/>
      <c r="G13" s="1"/>
      <c r="H13" s="1"/>
      <c r="I13" s="1"/>
      <c r="J13" s="1"/>
      <c r="K13" s="1"/>
      <c r="L13" s="1"/>
      <c r="M13" s="1"/>
      <c r="N13" s="18"/>
    </row>
    <row r="14" spans="1:14" ht="12.75">
      <c r="A14" s="17"/>
      <c r="B14" s="17"/>
      <c r="C14" s="41"/>
      <c r="D14" s="41"/>
      <c r="E14" s="1"/>
      <c r="F14" s="1"/>
      <c r="G14" s="1"/>
      <c r="H14" s="1"/>
      <c r="I14" s="1"/>
      <c r="J14" s="1"/>
      <c r="K14" s="1"/>
      <c r="L14" s="1"/>
      <c r="M14" s="1"/>
      <c r="N14" s="18"/>
    </row>
    <row r="15" spans="1:14" ht="12.75">
      <c r="A15" s="17"/>
      <c r="B15" s="58" t="s">
        <v>0</v>
      </c>
      <c r="C15" s="45" t="s">
        <v>2</v>
      </c>
      <c r="D15" s="46" t="s">
        <v>13</v>
      </c>
      <c r="E15" s="1"/>
      <c r="F15" s="1"/>
      <c r="G15" s="1"/>
      <c r="H15" s="1"/>
      <c r="I15" s="1"/>
      <c r="J15" s="1"/>
      <c r="K15" s="1"/>
      <c r="L15" s="1"/>
      <c r="M15" s="1"/>
      <c r="N15" s="18"/>
    </row>
    <row r="16" spans="1:14" ht="12.75">
      <c r="A16" s="17"/>
      <c r="B16" s="59"/>
      <c r="C16" s="42"/>
      <c r="D16" s="47" t="s">
        <v>12</v>
      </c>
      <c r="E16" s="1"/>
      <c r="F16" s="1"/>
      <c r="G16" s="1"/>
      <c r="H16" s="1"/>
      <c r="I16" s="1"/>
      <c r="J16" s="1"/>
      <c r="K16" s="1"/>
      <c r="L16" s="1"/>
      <c r="M16" s="1"/>
      <c r="N16" s="18"/>
    </row>
    <row r="17" spans="1:14" ht="12.75">
      <c r="A17" s="17"/>
      <c r="B17" s="60">
        <v>10</v>
      </c>
      <c r="C17" s="43">
        <f>B17*3.9324+2242.6</f>
        <v>2281.924</v>
      </c>
      <c r="D17" s="43">
        <f>C17/180</f>
        <v>12.677355555555556</v>
      </c>
      <c r="E17" s="1"/>
      <c r="F17" s="1"/>
      <c r="G17" s="1"/>
      <c r="H17" s="1"/>
      <c r="I17" s="1"/>
      <c r="J17" s="1"/>
      <c r="K17" s="1"/>
      <c r="L17" s="1"/>
      <c r="M17" s="1"/>
      <c r="N17" s="18"/>
    </row>
    <row r="18" spans="1:14" ht="12.75">
      <c r="A18" s="17"/>
      <c r="B18" s="60">
        <v>20</v>
      </c>
      <c r="C18" s="43">
        <f aca="true" t="shared" si="0" ref="C18:C40">B18*3.9324+2242.6</f>
        <v>2321.248</v>
      </c>
      <c r="D18" s="43">
        <f aca="true" t="shared" si="1" ref="D18:D40">C18/180</f>
        <v>12.895822222222222</v>
      </c>
      <c r="E18" s="1"/>
      <c r="F18" s="1"/>
      <c r="G18" s="1"/>
      <c r="H18" s="1"/>
      <c r="I18" s="1"/>
      <c r="J18" s="1"/>
      <c r="K18" s="1"/>
      <c r="L18" s="1"/>
      <c r="M18" s="1"/>
      <c r="N18" s="18"/>
    </row>
    <row r="19" spans="1:14" ht="12.75">
      <c r="A19" s="17"/>
      <c r="B19" s="60">
        <v>30</v>
      </c>
      <c r="C19" s="43">
        <f t="shared" si="0"/>
        <v>2360.572</v>
      </c>
      <c r="D19" s="43">
        <f t="shared" si="1"/>
        <v>13.11428888888889</v>
      </c>
      <c r="E19" s="1"/>
      <c r="F19" s="1"/>
      <c r="G19" s="1"/>
      <c r="H19" s="1"/>
      <c r="I19" s="1"/>
      <c r="J19" s="1"/>
      <c r="K19" s="1"/>
      <c r="L19" s="1"/>
      <c r="M19" s="1"/>
      <c r="N19" s="18"/>
    </row>
    <row r="20" spans="1:14" ht="12.75">
      <c r="A20" s="17"/>
      <c r="B20" s="60">
        <v>40</v>
      </c>
      <c r="C20" s="43">
        <f t="shared" si="0"/>
        <v>2399.8959999999997</v>
      </c>
      <c r="D20" s="43">
        <f t="shared" si="1"/>
        <v>13.332755555555554</v>
      </c>
      <c r="E20" s="1"/>
      <c r="F20" s="1"/>
      <c r="G20" s="1"/>
      <c r="H20" s="1"/>
      <c r="I20" s="1"/>
      <c r="J20" s="1"/>
      <c r="K20" s="1"/>
      <c r="L20" s="1"/>
      <c r="M20" s="1"/>
      <c r="N20" s="18"/>
    </row>
    <row r="21" spans="1:14" ht="12.75">
      <c r="A21" s="17"/>
      <c r="B21" s="60">
        <v>50</v>
      </c>
      <c r="C21" s="43">
        <f t="shared" si="0"/>
        <v>2439.22</v>
      </c>
      <c r="D21" s="43">
        <f t="shared" si="1"/>
        <v>13.55122222222222</v>
      </c>
      <c r="E21" s="1"/>
      <c r="F21" s="1"/>
      <c r="G21" s="1"/>
      <c r="H21" s="1"/>
      <c r="I21" s="1"/>
      <c r="J21" s="1"/>
      <c r="K21" s="1"/>
      <c r="L21" s="1"/>
      <c r="M21" s="1"/>
      <c r="N21" s="18"/>
    </row>
    <row r="22" spans="1:14" ht="12.75">
      <c r="A22" s="17"/>
      <c r="B22" s="60">
        <v>60</v>
      </c>
      <c r="C22" s="43">
        <f t="shared" si="0"/>
        <v>2478.544</v>
      </c>
      <c r="D22" s="43">
        <f t="shared" si="1"/>
        <v>13.769688888888888</v>
      </c>
      <c r="E22" s="1"/>
      <c r="F22" s="1"/>
      <c r="G22" s="1"/>
      <c r="H22" s="1"/>
      <c r="I22" s="1"/>
      <c r="J22" s="1"/>
      <c r="K22" s="1"/>
      <c r="L22" s="1"/>
      <c r="M22" s="1"/>
      <c r="N22" s="18"/>
    </row>
    <row r="23" spans="1:14" ht="12.75">
      <c r="A23" s="17"/>
      <c r="B23" s="60">
        <v>70</v>
      </c>
      <c r="C23" s="43">
        <f t="shared" si="0"/>
        <v>2517.868</v>
      </c>
      <c r="D23" s="43">
        <f t="shared" si="1"/>
        <v>13.988155555555554</v>
      </c>
      <c r="E23" s="1"/>
      <c r="F23" s="1"/>
      <c r="G23" s="1"/>
      <c r="H23" s="1"/>
      <c r="I23" s="1"/>
      <c r="J23" s="1"/>
      <c r="K23" s="1"/>
      <c r="L23" s="1"/>
      <c r="M23" s="1"/>
      <c r="N23" s="18"/>
    </row>
    <row r="24" spans="1:14" ht="12.75">
      <c r="A24" s="17"/>
      <c r="B24" s="60">
        <v>80</v>
      </c>
      <c r="C24" s="43">
        <f t="shared" si="0"/>
        <v>2557.192</v>
      </c>
      <c r="D24" s="43">
        <f t="shared" si="1"/>
        <v>14.206622222222222</v>
      </c>
      <c r="E24" s="1"/>
      <c r="F24" s="1"/>
      <c r="G24" s="1"/>
      <c r="H24" s="1"/>
      <c r="I24" s="1"/>
      <c r="J24" s="1"/>
      <c r="K24" s="1"/>
      <c r="L24" s="1"/>
      <c r="M24" s="1"/>
      <c r="N24" s="18"/>
    </row>
    <row r="25" spans="1:14" ht="12.75">
      <c r="A25" s="17"/>
      <c r="B25" s="60">
        <v>90</v>
      </c>
      <c r="C25" s="43">
        <f t="shared" si="0"/>
        <v>2596.516</v>
      </c>
      <c r="D25" s="43">
        <f t="shared" si="1"/>
        <v>14.42508888888889</v>
      </c>
      <c r="E25" s="1"/>
      <c r="F25" s="1"/>
      <c r="G25" s="1"/>
      <c r="H25" s="1"/>
      <c r="I25" s="1"/>
      <c r="J25" s="1"/>
      <c r="K25" s="1"/>
      <c r="L25" s="1"/>
      <c r="M25" s="1"/>
      <c r="N25" s="18"/>
    </row>
    <row r="26" spans="1:14" ht="12.75">
      <c r="A26" s="17"/>
      <c r="B26" s="60">
        <v>100</v>
      </c>
      <c r="C26" s="43">
        <f t="shared" si="0"/>
        <v>2635.84</v>
      </c>
      <c r="D26" s="43">
        <f t="shared" si="1"/>
        <v>14.643555555555556</v>
      </c>
      <c r="E26" s="1"/>
      <c r="F26" s="1"/>
      <c r="G26" s="1"/>
      <c r="H26" s="1"/>
      <c r="I26" s="1"/>
      <c r="J26" s="1"/>
      <c r="K26" s="1"/>
      <c r="L26" s="1"/>
      <c r="M26" s="1"/>
      <c r="N26" s="18"/>
    </row>
    <row r="27" spans="1:14" ht="12.75">
      <c r="A27" s="17"/>
      <c r="B27" s="60">
        <v>110</v>
      </c>
      <c r="C27" s="43">
        <f t="shared" si="0"/>
        <v>2675.1639999999998</v>
      </c>
      <c r="D27" s="43">
        <f t="shared" si="1"/>
        <v>14.86202222222222</v>
      </c>
      <c r="E27" s="1"/>
      <c r="F27" s="1"/>
      <c r="G27" s="1"/>
      <c r="H27" s="1"/>
      <c r="I27" s="1"/>
      <c r="J27" s="1"/>
      <c r="K27" s="1"/>
      <c r="L27" s="1"/>
      <c r="M27" s="1"/>
      <c r="N27" s="18"/>
    </row>
    <row r="28" spans="1:14" ht="12.75">
      <c r="A28" s="17"/>
      <c r="B28" s="60">
        <v>120</v>
      </c>
      <c r="C28" s="43">
        <f t="shared" si="0"/>
        <v>2714.488</v>
      </c>
      <c r="D28" s="43">
        <f t="shared" si="1"/>
        <v>15.080488888888889</v>
      </c>
      <c r="E28" s="1"/>
      <c r="F28" s="1"/>
      <c r="G28" s="1"/>
      <c r="H28" s="1"/>
      <c r="I28" s="1"/>
      <c r="J28" s="1"/>
      <c r="K28" s="1"/>
      <c r="L28" s="1"/>
      <c r="M28" s="1"/>
      <c r="N28" s="18"/>
    </row>
    <row r="29" spans="1:14" ht="12.75">
      <c r="A29" s="17"/>
      <c r="B29" s="60">
        <v>130</v>
      </c>
      <c r="C29" s="43">
        <f t="shared" si="0"/>
        <v>2753.812</v>
      </c>
      <c r="D29" s="43">
        <f t="shared" si="1"/>
        <v>15.298955555555555</v>
      </c>
      <c r="E29" s="1"/>
      <c r="F29" s="1"/>
      <c r="G29" s="1"/>
      <c r="H29" s="1"/>
      <c r="I29" s="1"/>
      <c r="J29" s="1"/>
      <c r="K29" s="1"/>
      <c r="L29" s="1"/>
      <c r="M29" s="1"/>
      <c r="N29" s="18"/>
    </row>
    <row r="30" spans="1:14" ht="12.75">
      <c r="A30" s="17"/>
      <c r="B30" s="60">
        <v>140</v>
      </c>
      <c r="C30" s="43">
        <f t="shared" si="0"/>
        <v>2793.136</v>
      </c>
      <c r="D30" s="43">
        <f t="shared" si="1"/>
        <v>15.517422222222223</v>
      </c>
      <c r="E30" s="1"/>
      <c r="F30" s="1"/>
      <c r="G30" s="1"/>
      <c r="H30" s="1"/>
      <c r="I30" s="1"/>
      <c r="J30" s="1"/>
      <c r="K30" s="1"/>
      <c r="L30" s="1"/>
      <c r="M30" s="1"/>
      <c r="N30" s="18"/>
    </row>
    <row r="31" spans="1:14" ht="12.75">
      <c r="A31" s="17"/>
      <c r="B31" s="60">
        <v>150</v>
      </c>
      <c r="C31" s="43">
        <f t="shared" si="0"/>
        <v>2832.46</v>
      </c>
      <c r="D31" s="43">
        <f t="shared" si="1"/>
        <v>15.735888888888889</v>
      </c>
      <c r="E31" s="1"/>
      <c r="F31" s="1"/>
      <c r="G31" s="1"/>
      <c r="H31" s="1"/>
      <c r="I31" s="1"/>
      <c r="J31" s="1"/>
      <c r="K31" s="1"/>
      <c r="L31" s="1"/>
      <c r="M31" s="1"/>
      <c r="N31" s="18"/>
    </row>
    <row r="32" spans="1:14" ht="12.75">
      <c r="A32" s="17"/>
      <c r="B32" s="60">
        <v>160</v>
      </c>
      <c r="C32" s="43">
        <f t="shared" si="0"/>
        <v>2871.7839999999997</v>
      </c>
      <c r="D32" s="43">
        <f t="shared" si="1"/>
        <v>15.954355555555553</v>
      </c>
      <c r="E32" s="1"/>
      <c r="F32" s="1"/>
      <c r="G32" s="1"/>
      <c r="H32" s="1"/>
      <c r="I32" s="1"/>
      <c r="J32" s="1"/>
      <c r="K32" s="1"/>
      <c r="L32" s="1"/>
      <c r="M32" s="1"/>
      <c r="N32" s="18"/>
    </row>
    <row r="33" spans="1:14" ht="12.75">
      <c r="A33" s="17"/>
      <c r="B33" s="60">
        <v>170</v>
      </c>
      <c r="C33" s="43">
        <f t="shared" si="0"/>
        <v>2911.108</v>
      </c>
      <c r="D33" s="43">
        <f t="shared" si="1"/>
        <v>16.172822222222223</v>
      </c>
      <c r="E33" s="1"/>
      <c r="F33" s="1"/>
      <c r="G33" s="1"/>
      <c r="H33" s="1"/>
      <c r="I33" s="1"/>
      <c r="J33" s="1"/>
      <c r="K33" s="1"/>
      <c r="L33" s="1"/>
      <c r="M33" s="1"/>
      <c r="N33" s="18"/>
    </row>
    <row r="34" spans="1:14" ht="12.75">
      <c r="A34" s="17"/>
      <c r="B34" s="60">
        <v>180</v>
      </c>
      <c r="C34" s="43">
        <f t="shared" si="0"/>
        <v>2950.432</v>
      </c>
      <c r="D34" s="43">
        <f t="shared" si="1"/>
        <v>16.391288888888887</v>
      </c>
      <c r="E34" s="1"/>
      <c r="F34" s="1"/>
      <c r="G34" s="1"/>
      <c r="H34" s="1"/>
      <c r="I34" s="1"/>
      <c r="J34" s="1"/>
      <c r="K34" s="1"/>
      <c r="L34" s="1"/>
      <c r="M34" s="1"/>
      <c r="N34" s="18"/>
    </row>
    <row r="35" spans="1:14" ht="12.75">
      <c r="A35" s="17"/>
      <c r="B35" s="60">
        <v>190</v>
      </c>
      <c r="C35" s="43">
        <f t="shared" si="0"/>
        <v>2989.756</v>
      </c>
      <c r="D35" s="43">
        <f t="shared" si="1"/>
        <v>16.609755555555555</v>
      </c>
      <c r="E35" s="1"/>
      <c r="F35" s="1"/>
      <c r="G35" s="1"/>
      <c r="H35" s="1"/>
      <c r="I35" s="1"/>
      <c r="J35" s="1"/>
      <c r="K35" s="1"/>
      <c r="L35" s="1"/>
      <c r="M35" s="1"/>
      <c r="N35" s="18"/>
    </row>
    <row r="36" spans="1:14" ht="12.75">
      <c r="A36" s="17"/>
      <c r="B36" s="60">
        <v>200</v>
      </c>
      <c r="C36" s="43">
        <f t="shared" si="0"/>
        <v>3029.08</v>
      </c>
      <c r="D36" s="43">
        <f t="shared" si="1"/>
        <v>16.828222222222223</v>
      </c>
      <c r="E36" s="1"/>
      <c r="F36" s="1"/>
      <c r="G36" s="1"/>
      <c r="H36" s="1"/>
      <c r="I36" s="1"/>
      <c r="J36" s="1"/>
      <c r="K36" s="1"/>
      <c r="L36" s="1"/>
      <c r="M36" s="1"/>
      <c r="N36" s="18"/>
    </row>
    <row r="37" spans="1:14" ht="12.75">
      <c r="A37" s="17"/>
      <c r="B37" s="60">
        <v>210</v>
      </c>
      <c r="C37" s="43">
        <f t="shared" si="0"/>
        <v>3068.404</v>
      </c>
      <c r="D37" s="43">
        <f t="shared" si="1"/>
        <v>17.046688888888887</v>
      </c>
      <c r="E37" s="1"/>
      <c r="F37" s="1"/>
      <c r="G37" s="1"/>
      <c r="H37" s="1"/>
      <c r="I37" s="1"/>
      <c r="J37" s="1"/>
      <c r="K37" s="1"/>
      <c r="L37" s="1"/>
      <c r="M37" s="1"/>
      <c r="N37" s="18"/>
    </row>
    <row r="38" spans="1:14" ht="12.75">
      <c r="A38" s="17"/>
      <c r="B38" s="60">
        <v>220</v>
      </c>
      <c r="C38" s="43">
        <f t="shared" si="0"/>
        <v>3107.728</v>
      </c>
      <c r="D38" s="43">
        <f t="shared" si="1"/>
        <v>17.265155555555555</v>
      </c>
      <c r="E38" s="1"/>
      <c r="F38" s="1"/>
      <c r="G38" s="1"/>
      <c r="H38" s="1"/>
      <c r="I38" s="1"/>
      <c r="J38" s="1"/>
      <c r="K38" s="1"/>
      <c r="L38" s="1"/>
      <c r="M38" s="1"/>
      <c r="N38" s="18"/>
    </row>
    <row r="39" spans="1:14" ht="12.75">
      <c r="A39" s="17"/>
      <c r="B39" s="60">
        <v>230</v>
      </c>
      <c r="C39" s="43">
        <f t="shared" si="0"/>
        <v>3147.0519999999997</v>
      </c>
      <c r="D39" s="43">
        <f t="shared" si="1"/>
        <v>17.48362222222222</v>
      </c>
      <c r="E39" s="1"/>
      <c r="F39" s="1"/>
      <c r="G39" s="1"/>
      <c r="H39" s="1"/>
      <c r="I39" s="1"/>
      <c r="J39" s="1"/>
      <c r="K39" s="1"/>
      <c r="L39" s="1"/>
      <c r="M39" s="1"/>
      <c r="N39" s="18"/>
    </row>
    <row r="40" spans="1:14" ht="13.5" thickBot="1">
      <c r="A40" s="17"/>
      <c r="B40" s="61">
        <v>240</v>
      </c>
      <c r="C40" s="44">
        <f t="shared" si="0"/>
        <v>3186.3759999999997</v>
      </c>
      <c r="D40" s="44">
        <f t="shared" si="1"/>
        <v>17.702088888888888</v>
      </c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ht="13.5" thickTop="1"/>
  </sheetData>
  <printOptions/>
  <pageMargins left="0.9055118110236221" right="0.9055118110236221" top="0.9055118110236221" bottom="0.5118110236220472" header="0.9055118110236221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</dc:creator>
  <cp:keywords/>
  <dc:description/>
  <cp:lastModifiedBy>GA</cp:lastModifiedBy>
  <cp:lastPrinted>2009-07-30T12:59:46Z</cp:lastPrinted>
  <dcterms:created xsi:type="dcterms:W3CDTF">2009-07-29T21:38:44Z</dcterms:created>
  <dcterms:modified xsi:type="dcterms:W3CDTF">2010-08-24T15:52:39Z</dcterms:modified>
  <cp:category/>
  <cp:version/>
  <cp:contentType/>
  <cp:contentStatus/>
</cp:coreProperties>
</file>